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F157" i="1"/>
  <c r="F138" i="1"/>
  <c r="F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H234" i="1" l="1"/>
  <c r="G234" i="1"/>
  <c r="J234" i="1"/>
  <c r="F234" i="1"/>
  <c r="L234" i="1"/>
  <c r="I234" i="1"/>
</calcChain>
</file>

<file path=xl/sharedStrings.xml><?xml version="1.0" encoding="utf-8"?>
<sst xmlns="http://schemas.openxmlformats.org/spreadsheetml/2006/main" count="298" uniqueCount="91">
  <si>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</si>
  <si>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</si>
  <si>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</si>
  <si>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</si>
  <si>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</si>
  <si>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</si>
  <si>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</si>
  <si>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</si>
  <si>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</si>
  <si>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</si>
  <si>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</si>
  <si>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</si>
  <si>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</si>
  <si>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</si>
  <si>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</si>
  <si>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</si>
  <si>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</si>
  <si>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</si>
  <si>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</si>
  <si>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</si>
  <si>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</si>
  <si>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</si>
  <si>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</si>
  <si>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</si>
  <si>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</si>
  <si>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</si>
  <si>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</si>
  <si>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</si>
  <si>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</si>
  <si>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</si>
  <si>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</si>
  <si>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</si>
  <si>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</si>
  <si>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</si>
  <si>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</si>
  <si>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</si>
  <si>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</si>
  <si>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</si>
  <si>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</si>
  <si>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</si>
  <si>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рисовый с говядиной</t>
  </si>
  <si>
    <t>Птица тушеная</t>
  </si>
  <si>
    <t>Макароны отварные</t>
  </si>
  <si>
    <t>Хлеб</t>
  </si>
  <si>
    <t>Борщ из свежей капусты</t>
  </si>
  <si>
    <t>Плов из птицы</t>
  </si>
  <si>
    <t>сок</t>
  </si>
  <si>
    <t xml:space="preserve">Суп картофельный с горохом </t>
  </si>
  <si>
    <t>Каша гречневая</t>
  </si>
  <si>
    <t xml:space="preserve">котлеты из говядины </t>
  </si>
  <si>
    <t>30.00</t>
  </si>
  <si>
    <t>Суп -хинкал из говядины</t>
  </si>
  <si>
    <t>рис отварной</t>
  </si>
  <si>
    <t>250/25/50</t>
  </si>
  <si>
    <t>Фрукты</t>
  </si>
  <si>
    <t>банан</t>
  </si>
  <si>
    <t>Суп с  картофелем ,с макаронными изделиями</t>
  </si>
  <si>
    <t>Каша пшеничная</t>
  </si>
  <si>
    <t>Птица отварная</t>
  </si>
  <si>
    <t>чай</t>
  </si>
  <si>
    <t>Фруукты</t>
  </si>
  <si>
    <t>Банан</t>
  </si>
  <si>
    <t>250/15</t>
  </si>
  <si>
    <t xml:space="preserve">Рассол с мясом </t>
  </si>
  <si>
    <t>Пюре картофель</t>
  </si>
  <si>
    <t>Гуляш из говядины</t>
  </si>
  <si>
    <t>Суп лапша с птицей</t>
  </si>
  <si>
    <t>Сок</t>
  </si>
  <si>
    <t>250/25</t>
  </si>
  <si>
    <t>Суп картофельный с макаронами</t>
  </si>
  <si>
    <t>Плов с мясо</t>
  </si>
  <si>
    <t>Яблоко</t>
  </si>
  <si>
    <t>Суп из свежей капусты с катофелем и говядиной</t>
  </si>
  <si>
    <t>Кефир</t>
  </si>
  <si>
    <t xml:space="preserve">Щи из капусты со сметаной </t>
  </si>
  <si>
    <t>Пюре из картофеля</t>
  </si>
  <si>
    <t>Шницель из говядины</t>
  </si>
  <si>
    <t>250/10</t>
  </si>
  <si>
    <t>Суп картофельный с горохом</t>
  </si>
  <si>
    <t xml:space="preserve">Котлеты  из говядины </t>
  </si>
  <si>
    <t>Бананы</t>
  </si>
  <si>
    <t>Суп фасолевый с кур.бульоном</t>
  </si>
  <si>
    <t>Капуста тушеная</t>
  </si>
  <si>
    <t xml:space="preserve">Курица отварная </t>
  </si>
  <si>
    <t>Чай</t>
  </si>
  <si>
    <t>4,67/14,23</t>
  </si>
  <si>
    <t>5,86/1,91</t>
  </si>
  <si>
    <t>5,9/0,28</t>
  </si>
  <si>
    <t>99,09/75</t>
  </si>
  <si>
    <t xml:space="preserve">МБОУ "Мугартынская СОШ им.А.Ахмедова"   </t>
  </si>
  <si>
    <t>Джанмирзаева Р.Н.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</si>
</sst>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G22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89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43">
        <v>250</v>
      </c>
      <c r="G15" s="43">
        <v>2.52</v>
      </c>
      <c r="H15" s="43">
        <v>4.6500000000000004</v>
      </c>
      <c r="I15" s="43">
        <v>19.12</v>
      </c>
      <c r="J15" s="43">
        <v>150</v>
      </c>
      <c r="K15" s="44">
        <v>0.08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45</v>
      </c>
      <c r="F16" s="43">
        <v>150</v>
      </c>
      <c r="G16" s="43">
        <v>30.92</v>
      </c>
      <c r="H16" s="43">
        <v>26.57</v>
      </c>
      <c r="I16" s="43">
        <v>51.62</v>
      </c>
      <c r="J16" s="43">
        <v>457.8</v>
      </c>
      <c r="K16" s="44">
        <v>0.02</v>
      </c>
      <c r="L16" s="43"/>
    </row>
    <row r="17" spans="1:12" ht="15" x14ac:dyDescent="0.25">
      <c r="A17" s="23"/>
      <c r="B17" s="15"/>
      <c r="C17" s="11"/>
      <c r="D17" s="7" t="s">
        <v>29</v>
      </c>
      <c r="E17" s="50" t="s">
        <v>42</v>
      </c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0" t="s">
        <v>43</v>
      </c>
      <c r="F19" s="43">
        <v>30</v>
      </c>
      <c r="G19" s="43">
        <v>2.88</v>
      </c>
      <c r="H19" s="43">
        <v>0.35</v>
      </c>
      <c r="I19" s="43">
        <v>17.739999999999998</v>
      </c>
      <c r="J19" s="43">
        <v>85.63</v>
      </c>
      <c r="K19" s="44">
        <v>0.67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30</v>
      </c>
      <c r="E21" s="42" t="s">
        <v>46</v>
      </c>
      <c r="F21" s="43">
        <v>180</v>
      </c>
      <c r="G21" s="43">
        <v>0.25</v>
      </c>
      <c r="H21" s="43"/>
      <c r="I21" s="43">
        <v>20.16</v>
      </c>
      <c r="J21" s="43">
        <v>81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36.570000000000007</v>
      </c>
      <c r="H23" s="19">
        <f t="shared" si="2"/>
        <v>31.57</v>
      </c>
      <c r="I23" s="19">
        <f t="shared" si="2"/>
        <v>108.63999999999999</v>
      </c>
      <c r="J23" s="19">
        <f t="shared" si="2"/>
        <v>774.43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610</v>
      </c>
      <c r="G24" s="32">
        <f t="shared" ref="G24:J24" si="4">G13+G23</f>
        <v>36.570000000000007</v>
      </c>
      <c r="H24" s="32">
        <f t="shared" si="4"/>
        <v>31.57</v>
      </c>
      <c r="I24" s="32">
        <f t="shared" si="4"/>
        <v>108.63999999999999</v>
      </c>
      <c r="J24" s="32">
        <f t="shared" si="4"/>
        <v>774.43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0.1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150</v>
      </c>
      <c r="G35" s="43">
        <v>7.46</v>
      </c>
      <c r="H35" s="43">
        <v>5.61</v>
      </c>
      <c r="I35" s="43">
        <v>20.78</v>
      </c>
      <c r="J35" s="43">
        <v>230.45</v>
      </c>
      <c r="K35" s="44">
        <v>0.48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50</v>
      </c>
      <c r="G36" s="43">
        <v>7.78</v>
      </c>
      <c r="H36" s="43">
        <v>5.68</v>
      </c>
      <c r="I36" s="43">
        <v>17.920000000000002</v>
      </c>
      <c r="J36" s="43">
        <v>114.38</v>
      </c>
      <c r="K36" s="44">
        <v>0.3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180</v>
      </c>
      <c r="G37" s="43">
        <v>0.25</v>
      </c>
      <c r="H37" s="43"/>
      <c r="I37" s="43">
        <v>20.16</v>
      </c>
      <c r="J37" s="43">
        <v>81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 t="s">
        <v>50</v>
      </c>
      <c r="G38" s="43">
        <v>2.88</v>
      </c>
      <c r="H38" s="43">
        <v>0.35</v>
      </c>
      <c r="I38" s="43">
        <v>17.739999999999998</v>
      </c>
      <c r="J38" s="43">
        <v>85.63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23.86</v>
      </c>
      <c r="H42" s="19">
        <f t="shared" ref="H42" si="11">SUM(H33:H41)</f>
        <v>16.920000000000002</v>
      </c>
      <c r="I42" s="19">
        <f t="shared" ref="I42" si="12">SUM(I33:I41)</f>
        <v>92.929999999999993</v>
      </c>
      <c r="J42" s="19">
        <f t="shared" ref="J42:L42" si="13">SUM(J33:J41)</f>
        <v>646.20999999999992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630</v>
      </c>
      <c r="G43" s="32">
        <f t="shared" ref="G43" si="14">G32+G42</f>
        <v>23.86</v>
      </c>
      <c r="H43" s="32">
        <f t="shared" ref="H43" si="15">H32+H42</f>
        <v>16.920000000000002</v>
      </c>
      <c r="I43" s="32">
        <f t="shared" ref="I43" si="16">I32+I42</f>
        <v>92.929999999999993</v>
      </c>
      <c r="J43" s="32">
        <f t="shared" ref="J43:L43" si="17">J32+J42</f>
        <v>646.20999999999992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51</v>
      </c>
      <c r="F53" s="43" t="s">
        <v>53</v>
      </c>
      <c r="G53" s="43" t="s">
        <v>85</v>
      </c>
      <c r="H53" s="43" t="s">
        <v>86</v>
      </c>
      <c r="I53" s="43" t="s">
        <v>87</v>
      </c>
      <c r="J53" s="43" t="s">
        <v>88</v>
      </c>
      <c r="K53" s="44">
        <v>0.13036963036963001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150</v>
      </c>
      <c r="G54" s="43">
        <v>3.6</v>
      </c>
      <c r="H54" s="43">
        <v>5.85</v>
      </c>
      <c r="I54" s="43">
        <v>28.35</v>
      </c>
      <c r="J54" s="43">
        <v>180</v>
      </c>
      <c r="K54" s="44">
        <v>0.17705735660847899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3.84</v>
      </c>
      <c r="H57" s="43">
        <v>0.47</v>
      </c>
      <c r="I57" s="43">
        <v>23.65</v>
      </c>
      <c r="J57" s="43">
        <v>114.17</v>
      </c>
      <c r="K57" s="44">
        <v>0.52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54</v>
      </c>
      <c r="E59" s="42" t="s">
        <v>55</v>
      </c>
      <c r="F59" s="43">
        <v>120</v>
      </c>
      <c r="G59" s="43">
        <v>1.8</v>
      </c>
      <c r="H59" s="43">
        <v>0.6</v>
      </c>
      <c r="I59" s="43">
        <v>25.2</v>
      </c>
      <c r="J59" s="43">
        <v>114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310</v>
      </c>
      <c r="G61" s="19">
        <f t="shared" ref="G61" si="22">SUM(G52:G60)</f>
        <v>9.24</v>
      </c>
      <c r="H61" s="19">
        <f t="shared" ref="H61" si="23">SUM(H52:H60)</f>
        <v>6.919999999999999</v>
      </c>
      <c r="I61" s="19">
        <f t="shared" ref="I61" si="24">SUM(I52:I60)</f>
        <v>77.2</v>
      </c>
      <c r="J61" s="19">
        <f t="shared" ref="J61:L61" si="25">SUM(J52:J60)</f>
        <v>408.17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310</v>
      </c>
      <c r="G62" s="32">
        <f t="shared" ref="G62" si="26">G51+G61</f>
        <v>9.24</v>
      </c>
      <c r="H62" s="32">
        <f t="shared" ref="H62" si="27">H51+H61</f>
        <v>6.919999999999999</v>
      </c>
      <c r="I62" s="32">
        <f t="shared" ref="I62" si="28">I51+I61</f>
        <v>77.2</v>
      </c>
      <c r="J62" s="32">
        <f t="shared" ref="J62:L62" si="29">J51+J61</f>
        <v>408.17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>
        <v>0.10374064837905236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4.95</v>
      </c>
      <c r="H73" s="43">
        <v>3.28</v>
      </c>
      <c r="I73" s="43">
        <v>26.45</v>
      </c>
      <c r="J73" s="43">
        <v>160.28</v>
      </c>
      <c r="K73" s="44">
        <v>0.33865336658354117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80</v>
      </c>
      <c r="G74" s="43">
        <v>16.88</v>
      </c>
      <c r="H74" s="43">
        <v>10.88</v>
      </c>
      <c r="I74" s="43">
        <v>28.35</v>
      </c>
      <c r="J74" s="43">
        <v>165</v>
      </c>
      <c r="K74" s="44">
        <v>0.31770573566084787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250</v>
      </c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3.84</v>
      </c>
      <c r="H76" s="43">
        <v>0.47</v>
      </c>
      <c r="I76" s="43">
        <v>23.65</v>
      </c>
      <c r="J76" s="43">
        <v>114.27</v>
      </c>
      <c r="K76" s="44">
        <v>0.51620947630922698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60</v>
      </c>
      <c r="E78" s="42" t="s">
        <v>61</v>
      </c>
      <c r="F78" s="43">
        <v>120</v>
      </c>
      <c r="G78" s="43">
        <v>1.8</v>
      </c>
      <c r="H78" s="43">
        <v>0.6</v>
      </c>
      <c r="I78" s="43">
        <v>25.2</v>
      </c>
      <c r="J78" s="43">
        <v>114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30.16</v>
      </c>
      <c r="H80" s="19">
        <f t="shared" ref="H80" si="35">SUM(H71:H79)</f>
        <v>18.07</v>
      </c>
      <c r="I80" s="19">
        <f t="shared" ref="I80" si="36">SUM(I71:I79)</f>
        <v>120.79</v>
      </c>
      <c r="J80" s="19">
        <f t="shared" ref="J80:L80" si="37">SUM(J71:J79)</f>
        <v>658.3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840</v>
      </c>
      <c r="G81" s="32">
        <f t="shared" ref="G81" si="38">G70+G80</f>
        <v>30.16</v>
      </c>
      <c r="H81" s="32">
        <f t="shared" ref="H81" si="39">H70+H80</f>
        <v>18.07</v>
      </c>
      <c r="I81" s="32">
        <f t="shared" ref="I81" si="40">I70+I80</f>
        <v>120.79</v>
      </c>
      <c r="J81" s="32">
        <f t="shared" ref="J81:L81" si="41">J70+J80</f>
        <v>658.3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2" t="s">
        <v>40</v>
      </c>
      <c r="F91" s="43" t="s">
        <v>62</v>
      </c>
      <c r="G91" s="43">
        <v>0.18</v>
      </c>
      <c r="H91" s="43">
        <v>3.3</v>
      </c>
      <c r="I91" s="43">
        <v>14.65</v>
      </c>
      <c r="J91" s="43">
        <v>113</v>
      </c>
      <c r="K91" s="44">
        <v>0.10174563591022444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42</v>
      </c>
      <c r="F92" s="43">
        <v>150</v>
      </c>
      <c r="G92" s="43">
        <v>5.52</v>
      </c>
      <c r="H92" s="43">
        <v>4.5199999999999996</v>
      </c>
      <c r="I92" s="43">
        <v>26.45</v>
      </c>
      <c r="J92" s="43">
        <v>168.45</v>
      </c>
      <c r="K92" s="44">
        <v>0.34314214463840398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41</v>
      </c>
      <c r="F93" s="43">
        <v>80</v>
      </c>
      <c r="G93" s="43">
        <v>17.649999999999999</v>
      </c>
      <c r="H93" s="43">
        <v>14.58</v>
      </c>
      <c r="I93" s="43">
        <v>4.7</v>
      </c>
      <c r="J93" s="43">
        <v>221</v>
      </c>
      <c r="K93" s="44">
        <v>0.15012468827930175</v>
      </c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3.84</v>
      </c>
      <c r="H95" s="43">
        <v>0.47</v>
      </c>
      <c r="I95" s="43">
        <v>23.65</v>
      </c>
      <c r="J95" s="43">
        <v>114.17</v>
      </c>
      <c r="K95" s="44">
        <v>0.51620947630922698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270</v>
      </c>
      <c r="G99" s="19">
        <f t="shared" ref="G99" si="46">SUM(G90:G98)</f>
        <v>27.189999999999998</v>
      </c>
      <c r="H99" s="19">
        <f t="shared" ref="H99" si="47">SUM(H90:H98)</f>
        <v>22.869999999999997</v>
      </c>
      <c r="I99" s="19">
        <f t="shared" ref="I99" si="48">SUM(I90:I98)</f>
        <v>69.45</v>
      </c>
      <c r="J99" s="19">
        <f t="shared" ref="J99:L99" si="49">SUM(J90:J98)</f>
        <v>616.62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270</v>
      </c>
      <c r="G100" s="32">
        <f t="shared" ref="G100" si="50">G89+G99</f>
        <v>27.189999999999998</v>
      </c>
      <c r="H100" s="32">
        <f t="shared" ref="H100" si="51">H89+H99</f>
        <v>22.869999999999997</v>
      </c>
      <c r="I100" s="32">
        <f t="shared" ref="I100" si="52">I89+I99</f>
        <v>69.45</v>
      </c>
      <c r="J100" s="32">
        <f t="shared" ref="J100:L100" si="53">J89+J99</f>
        <v>616.62</v>
      </c>
      <c r="K100" s="32"/>
      <c r="L100" s="32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 t="s">
        <v>62</v>
      </c>
      <c r="G110" s="43">
        <v>4.4000000000000004</v>
      </c>
      <c r="H110" s="43">
        <v>5.68</v>
      </c>
      <c r="I110" s="43">
        <v>16.670000000000002</v>
      </c>
      <c r="J110" s="43">
        <v>149.25</v>
      </c>
      <c r="K110" s="44">
        <v>9.8254364089775559E-2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100</v>
      </c>
      <c r="G111" s="43">
        <v>3.06</v>
      </c>
      <c r="H111" s="43">
        <v>7.8</v>
      </c>
      <c r="I111" s="43">
        <v>20.45</v>
      </c>
      <c r="J111" s="43">
        <v>137.15</v>
      </c>
      <c r="K111" s="44">
        <v>0.34613466334164589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50</v>
      </c>
      <c r="G112" s="43">
        <v>11.9</v>
      </c>
      <c r="H112" s="43">
        <v>9.76</v>
      </c>
      <c r="I112" s="43">
        <v>2.87</v>
      </c>
      <c r="J112" s="43">
        <v>101.5</v>
      </c>
      <c r="K112" s="44">
        <v>0.33865336658354117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3.84</v>
      </c>
      <c r="H114" s="43">
        <v>0.47</v>
      </c>
      <c r="I114" s="43">
        <v>23.65</v>
      </c>
      <c r="J114" s="43">
        <v>114.17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190</v>
      </c>
      <c r="G118" s="19">
        <f t="shared" ref="G118:J118" si="56">SUM(G109:G117)</f>
        <v>23.2</v>
      </c>
      <c r="H118" s="19">
        <f t="shared" si="56"/>
        <v>23.71</v>
      </c>
      <c r="I118" s="19">
        <f t="shared" si="56"/>
        <v>63.64</v>
      </c>
      <c r="J118" s="19">
        <f t="shared" si="56"/>
        <v>502.07</v>
      </c>
      <c r="K118" s="25"/>
      <c r="L118" s="19">
        <f t="shared" ref="L118" si="57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190</v>
      </c>
      <c r="G119" s="32">
        <f t="shared" ref="G119:J119" si="58">G108+G118</f>
        <v>23.2</v>
      </c>
      <c r="H119" s="32">
        <f t="shared" si="58"/>
        <v>23.71</v>
      </c>
      <c r="I119" s="32">
        <f t="shared" si="58"/>
        <v>63.64</v>
      </c>
      <c r="J119" s="32">
        <f t="shared" si="58"/>
        <v>502.07</v>
      </c>
      <c r="K119" s="32"/>
      <c r="L119" s="32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 t="s">
        <v>68</v>
      </c>
      <c r="G129" s="43">
        <v>5.27</v>
      </c>
      <c r="H129" s="43">
        <v>6.8</v>
      </c>
      <c r="I129" s="43">
        <v>14.25</v>
      </c>
      <c r="J129" s="43">
        <v>103.13</v>
      </c>
      <c r="K129" s="44">
        <v>3.541147132169576E-2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150</v>
      </c>
      <c r="G130" s="43">
        <v>7.43</v>
      </c>
      <c r="H130" s="43">
        <v>4.92</v>
      </c>
      <c r="I130" s="43">
        <v>39.700000000000003</v>
      </c>
      <c r="J130" s="43">
        <v>240.4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180</v>
      </c>
      <c r="G132" s="43">
        <v>0.25</v>
      </c>
      <c r="H132" s="43"/>
      <c r="I132" s="43">
        <v>20.16</v>
      </c>
      <c r="J132" s="43">
        <v>81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3.84</v>
      </c>
      <c r="H133" s="43">
        <v>0.47</v>
      </c>
      <c r="I133" s="43">
        <v>23.65</v>
      </c>
      <c r="J133" s="43">
        <v>114.17</v>
      </c>
      <c r="K133" s="44">
        <v>0.51620947630922698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54</v>
      </c>
      <c r="E135" s="42" t="s">
        <v>61</v>
      </c>
      <c r="F135" s="43">
        <v>110</v>
      </c>
      <c r="G135" s="43">
        <v>1.65</v>
      </c>
      <c r="H135" s="43">
        <v>0.55000000000000004</v>
      </c>
      <c r="I135" s="43">
        <v>23.1</v>
      </c>
      <c r="J135" s="43">
        <v>104.5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f>SUM(G128:G136)</f>
        <v>18.439999999999998</v>
      </c>
      <c r="H137" s="19">
        <f>SUM(H128:H136)</f>
        <v>12.74</v>
      </c>
      <c r="I137" s="19">
        <f>SUM(I128:I136)</f>
        <v>120.85999999999999</v>
      </c>
      <c r="J137" s="19">
        <f>SUM(J128:J136)</f>
        <v>643.19999999999993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480</v>
      </c>
      <c r="G138" s="32">
        <f t="shared" ref="G138" si="63">G127+G137</f>
        <v>18.439999999999998</v>
      </c>
      <c r="H138" s="32">
        <f t="shared" ref="H138" si="64">H127+H137</f>
        <v>12.74</v>
      </c>
      <c r="I138" s="32">
        <f t="shared" ref="I138" si="65">I127+I137</f>
        <v>120.85999999999999</v>
      </c>
      <c r="J138" s="32">
        <f t="shared" ref="J138:L138" si="66">J127+J137</f>
        <v>643.19999999999993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2.69</v>
      </c>
      <c r="H148" s="43">
        <v>2.84</v>
      </c>
      <c r="I148" s="43">
        <v>17.14</v>
      </c>
      <c r="J148" s="43">
        <v>104.75</v>
      </c>
      <c r="K148" s="44">
        <v>0.10374064837905236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175</v>
      </c>
      <c r="G149" s="43">
        <v>9.59</v>
      </c>
      <c r="H149" s="43">
        <v>22.94</v>
      </c>
      <c r="I149" s="43">
        <v>39.33</v>
      </c>
      <c r="J149" s="43">
        <v>360.68</v>
      </c>
      <c r="K149" s="44">
        <v>1.2190856857356982E-2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2.88</v>
      </c>
      <c r="H152" s="43">
        <v>0.35</v>
      </c>
      <c r="I152" s="43">
        <v>17.739999999999998</v>
      </c>
      <c r="J152" s="43">
        <v>75.63</v>
      </c>
      <c r="K152" s="44">
        <v>0.51620947630922698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54</v>
      </c>
      <c r="E154" s="42" t="s">
        <v>71</v>
      </c>
      <c r="F154" s="43">
        <v>110</v>
      </c>
      <c r="G154" s="43">
        <v>0.44</v>
      </c>
      <c r="H154" s="43">
        <v>0.44</v>
      </c>
      <c r="I154" s="43">
        <v>10.78</v>
      </c>
      <c r="J154" s="43">
        <v>48.4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565</v>
      </c>
      <c r="G156" s="19">
        <f t="shared" ref="G156:J156" si="69">SUM(G147:G155)</f>
        <v>15.6</v>
      </c>
      <c r="H156" s="19">
        <f t="shared" si="69"/>
        <v>26.570000000000004</v>
      </c>
      <c r="I156" s="19">
        <f t="shared" si="69"/>
        <v>84.99</v>
      </c>
      <c r="J156" s="19">
        <f t="shared" si="69"/>
        <v>589.45999999999992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565</v>
      </c>
      <c r="G157" s="32">
        <f t="shared" ref="G157" si="71">G146+G156</f>
        <v>15.6</v>
      </c>
      <c r="H157" s="32">
        <f t="shared" ref="H157" si="72">H146+H156</f>
        <v>26.570000000000004</v>
      </c>
      <c r="I157" s="32">
        <f t="shared" ref="I157" si="73">I146+I156</f>
        <v>84.99</v>
      </c>
      <c r="J157" s="32">
        <f t="shared" ref="J157:L157" si="74">J146+J156</f>
        <v>589.45999999999992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 t="s">
        <v>62</v>
      </c>
      <c r="G167" s="43">
        <v>6.05</v>
      </c>
      <c r="H167" s="43">
        <v>5.46</v>
      </c>
      <c r="I167" s="43">
        <v>18.57</v>
      </c>
      <c r="J167" s="43">
        <v>113.25</v>
      </c>
      <c r="K167" s="44">
        <v>9.3266832917705739E-2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150</v>
      </c>
      <c r="G168" s="43">
        <v>4.53</v>
      </c>
      <c r="H168" s="43">
        <v>9.82</v>
      </c>
      <c r="I168" s="43">
        <v>22.25</v>
      </c>
      <c r="J168" s="43">
        <v>188.6</v>
      </c>
      <c r="K168" s="44">
        <v>0.33965087281795509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160</v>
      </c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3.84</v>
      </c>
      <c r="H171" s="43">
        <v>0.47</v>
      </c>
      <c r="I171" s="43">
        <v>23.65</v>
      </c>
      <c r="J171" s="43">
        <v>114.17</v>
      </c>
      <c r="K171" s="44">
        <v>0.51620947630922698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55</v>
      </c>
      <c r="F173" s="43">
        <v>110</v>
      </c>
      <c r="G173" s="43">
        <v>1.65</v>
      </c>
      <c r="H173" s="43">
        <v>0.55000000000000004</v>
      </c>
      <c r="I173" s="43">
        <v>23.1</v>
      </c>
      <c r="J173" s="43">
        <v>104.5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77">SUM(G166:G174)</f>
        <v>16.07</v>
      </c>
      <c r="H175" s="19">
        <f t="shared" si="77"/>
        <v>16.3</v>
      </c>
      <c r="I175" s="19">
        <f t="shared" si="77"/>
        <v>87.57</v>
      </c>
      <c r="J175" s="19">
        <f t="shared" si="77"/>
        <v>520.52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460</v>
      </c>
      <c r="G176" s="32">
        <f t="shared" ref="G176" si="79">G165+G175</f>
        <v>16.07</v>
      </c>
      <c r="H176" s="32">
        <f t="shared" ref="H176" si="80">H165+H175</f>
        <v>16.3</v>
      </c>
      <c r="I176" s="32">
        <f t="shared" ref="I176" si="81">I165+I175</f>
        <v>87.57</v>
      </c>
      <c r="J176" s="32">
        <f t="shared" ref="J176:L176" si="82">J165+J175</f>
        <v>520.52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 t="s">
        <v>77</v>
      </c>
      <c r="G186" s="43">
        <v>1.75</v>
      </c>
      <c r="H186" s="43">
        <v>4.8899999999999997</v>
      </c>
      <c r="I186" s="43">
        <v>8.44</v>
      </c>
      <c r="J186" s="43">
        <v>84.75</v>
      </c>
      <c r="K186" s="44">
        <v>9.3266832917705739E-2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150</v>
      </c>
      <c r="G187" s="43">
        <v>3.06</v>
      </c>
      <c r="H187" s="43">
        <v>7.8</v>
      </c>
      <c r="I187" s="43">
        <v>20.45</v>
      </c>
      <c r="J187" s="43">
        <v>137.15</v>
      </c>
      <c r="K187" s="44">
        <v>0.34613466334164589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80</v>
      </c>
      <c r="G188" s="43">
        <v>12.22</v>
      </c>
      <c r="H188" s="43">
        <v>9.24</v>
      </c>
      <c r="I188" s="43">
        <v>12.56</v>
      </c>
      <c r="J188" s="43">
        <v>183.5</v>
      </c>
      <c r="K188" s="44">
        <v>0.30324189526184536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40</v>
      </c>
      <c r="G190" s="43">
        <v>2.88</v>
      </c>
      <c r="H190" s="43">
        <v>0.35</v>
      </c>
      <c r="I190" s="43">
        <v>17.739999999999998</v>
      </c>
      <c r="J190" s="43">
        <v>85.63</v>
      </c>
      <c r="K190" s="44">
        <v>0.51698301698301696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55</v>
      </c>
      <c r="F192" s="43">
        <v>110</v>
      </c>
      <c r="G192" s="43">
        <v>1.65</v>
      </c>
      <c r="H192" s="43">
        <v>0.55000000000000004</v>
      </c>
      <c r="I192" s="43">
        <v>23.1</v>
      </c>
      <c r="J192" s="43">
        <v>104.5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380</v>
      </c>
      <c r="G194" s="19">
        <f t="shared" ref="G194:J194" si="85">SUM(G185:G193)</f>
        <v>21.56</v>
      </c>
      <c r="H194" s="19">
        <f t="shared" si="85"/>
        <v>22.830000000000002</v>
      </c>
      <c r="I194" s="19">
        <f t="shared" si="85"/>
        <v>82.289999999999992</v>
      </c>
      <c r="J194" s="19">
        <f t="shared" si="85"/>
        <v>595.53</v>
      </c>
      <c r="K194" s="25"/>
      <c r="L194" s="19">
        <f t="shared" ref="L194" si="86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380</v>
      </c>
      <c r="G195" s="32">
        <f t="shared" ref="G195" si="87">G184+G194</f>
        <v>21.56</v>
      </c>
      <c r="H195" s="32">
        <f t="shared" ref="H195" si="88">H184+H194</f>
        <v>22.830000000000002</v>
      </c>
      <c r="I195" s="32">
        <f t="shared" ref="I195" si="89">I184+I194</f>
        <v>82.289999999999992</v>
      </c>
      <c r="J195" s="32">
        <f t="shared" ref="J195:L195" si="90">J184+J194</f>
        <v>595.53</v>
      </c>
      <c r="K195" s="32"/>
      <c r="L195" s="32">
        <f t="shared" si="90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1">SUM(G196:G202)</f>
        <v>0</v>
      </c>
      <c r="H203" s="19">
        <f t="shared" si="91"/>
        <v>0</v>
      </c>
      <c r="I203" s="19">
        <f t="shared" si="91"/>
        <v>0</v>
      </c>
      <c r="J203" s="19">
        <f t="shared" si="91"/>
        <v>0</v>
      </c>
      <c r="K203" s="25"/>
      <c r="L203" s="19">
        <f t="shared" ref="L203" si="92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78</v>
      </c>
      <c r="F205" s="43">
        <v>250</v>
      </c>
      <c r="G205" s="43">
        <v>5.49</v>
      </c>
      <c r="H205" s="43">
        <v>5.28</v>
      </c>
      <c r="I205" s="43">
        <v>16.329999999999998</v>
      </c>
      <c r="J205" s="43">
        <v>134.75</v>
      </c>
      <c r="K205" s="44">
        <v>9.9750623441396513E-2</v>
      </c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42</v>
      </c>
      <c r="F206" s="43">
        <v>150</v>
      </c>
      <c r="G206" s="43">
        <v>5.52</v>
      </c>
      <c r="H206" s="43">
        <v>4.5199999999999996</v>
      </c>
      <c r="I206" s="43">
        <v>26.45</v>
      </c>
      <c r="J206" s="43">
        <v>168.45</v>
      </c>
      <c r="K206" s="44">
        <v>0.34314214463840398</v>
      </c>
      <c r="L206" s="43"/>
    </row>
    <row r="207" spans="1:12" ht="15" x14ac:dyDescent="0.25">
      <c r="A207" s="23"/>
      <c r="B207" s="15"/>
      <c r="C207" s="11"/>
      <c r="D207" s="7" t="s">
        <v>29</v>
      </c>
      <c r="E207" s="42" t="s">
        <v>79</v>
      </c>
      <c r="F207" s="43">
        <v>50</v>
      </c>
      <c r="G207" s="43">
        <v>7.78</v>
      </c>
      <c r="H207" s="43">
        <v>5.68</v>
      </c>
      <c r="I207" s="43">
        <v>17.920000000000002</v>
      </c>
      <c r="J207" s="43">
        <v>114.38</v>
      </c>
      <c r="K207" s="44">
        <v>0.30324189526184536</v>
      </c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59</v>
      </c>
      <c r="F208" s="43">
        <v>180</v>
      </c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43</v>
      </c>
      <c r="F209" s="43">
        <v>30</v>
      </c>
      <c r="G209" s="43">
        <v>3.84</v>
      </c>
      <c r="H209" s="43">
        <v>0.47</v>
      </c>
      <c r="I209" s="43">
        <v>23.65</v>
      </c>
      <c r="J209" s="43">
        <v>114.17</v>
      </c>
      <c r="K209" s="44">
        <v>0.51698301698301696</v>
      </c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 t="s">
        <v>24</v>
      </c>
      <c r="E211" s="42" t="s">
        <v>80</v>
      </c>
      <c r="F211" s="43">
        <v>110</v>
      </c>
      <c r="G211" s="43">
        <v>1.65</v>
      </c>
      <c r="H211" s="43">
        <v>0.55000000000000004</v>
      </c>
      <c r="I211" s="43">
        <v>23.1</v>
      </c>
      <c r="J211" s="43">
        <v>104.5</v>
      </c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93">SUM(G204:G212)</f>
        <v>24.279999999999998</v>
      </c>
      <c r="H213" s="19">
        <f t="shared" si="93"/>
        <v>16.5</v>
      </c>
      <c r="I213" s="19">
        <f t="shared" si="93"/>
        <v>107.44999999999999</v>
      </c>
      <c r="J213" s="19">
        <f t="shared" si="93"/>
        <v>636.25</v>
      </c>
      <c r="K213" s="25"/>
      <c r="L213" s="19">
        <f t="shared" ref="L213" si="94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95">G203+G213</f>
        <v>24.279999999999998</v>
      </c>
      <c r="H214" s="32">
        <f t="shared" si="95"/>
        <v>16.5</v>
      </c>
      <c r="I214" s="32">
        <f t="shared" si="95"/>
        <v>107.44999999999999</v>
      </c>
      <c r="J214" s="32">
        <f t="shared" si="95"/>
        <v>636.25</v>
      </c>
      <c r="K214" s="32"/>
      <c r="L214" s="32">
        <f t="shared" ref="L214" si="96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7">SUM(G215:G221)</f>
        <v>0</v>
      </c>
      <c r="H222" s="19">
        <f t="shared" si="97"/>
        <v>0</v>
      </c>
      <c r="I222" s="19">
        <f t="shared" si="97"/>
        <v>0</v>
      </c>
      <c r="J222" s="19">
        <f t="shared" si="97"/>
        <v>0</v>
      </c>
      <c r="K222" s="25"/>
      <c r="L222" s="19">
        <f t="shared" ref="L222" si="98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81</v>
      </c>
      <c r="F224" s="43">
        <v>250</v>
      </c>
      <c r="G224" s="43">
        <v>5.27</v>
      </c>
      <c r="H224" s="43">
        <v>6.8</v>
      </c>
      <c r="I224" s="43">
        <v>14.25</v>
      </c>
      <c r="J224" s="43">
        <v>103.13</v>
      </c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82</v>
      </c>
      <c r="F225" s="43">
        <v>50</v>
      </c>
      <c r="G225" s="43">
        <v>0.93</v>
      </c>
      <c r="H225" s="43">
        <v>2.16</v>
      </c>
      <c r="I225" s="43">
        <v>11.51</v>
      </c>
      <c r="J225" s="43">
        <v>71.180000000000007</v>
      </c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 t="s">
        <v>83</v>
      </c>
      <c r="F226" s="43">
        <v>50</v>
      </c>
      <c r="G226" s="43">
        <v>16.88</v>
      </c>
      <c r="H226" s="43">
        <v>10.88</v>
      </c>
      <c r="I226" s="43">
        <v>28.35</v>
      </c>
      <c r="J226" s="43">
        <v>165</v>
      </c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84</v>
      </c>
      <c r="F227" s="43">
        <v>180</v>
      </c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43</v>
      </c>
      <c r="F228" s="43">
        <v>40</v>
      </c>
      <c r="G228" s="43">
        <v>3.84</v>
      </c>
      <c r="H228" s="43">
        <v>0.47</v>
      </c>
      <c r="I228" s="43">
        <v>23.65</v>
      </c>
      <c r="J228" s="43">
        <v>114.17</v>
      </c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 t="s">
        <v>24</v>
      </c>
      <c r="E230" s="42" t="s">
        <v>71</v>
      </c>
      <c r="F230" s="43">
        <v>110</v>
      </c>
      <c r="G230" s="43">
        <v>0.44</v>
      </c>
      <c r="H230" s="43">
        <v>0.44</v>
      </c>
      <c r="I230" s="43">
        <v>10.78</v>
      </c>
      <c r="J230" s="43">
        <v>48.4</v>
      </c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680</v>
      </c>
      <c r="G232" s="19">
        <f t="shared" ref="G232:J232" si="99">SUM(G223:G231)</f>
        <v>27.36</v>
      </c>
      <c r="H232" s="19">
        <f t="shared" si="99"/>
        <v>20.750000000000004</v>
      </c>
      <c r="I232" s="19">
        <f t="shared" si="99"/>
        <v>88.539999999999992</v>
      </c>
      <c r="J232" s="19">
        <f t="shared" si="99"/>
        <v>501.88</v>
      </c>
      <c r="K232" s="25"/>
      <c r="L232" s="19">
        <f t="shared" ref="L232" si="100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680</v>
      </c>
      <c r="G233" s="32">
        <f t="shared" ref="G233:J233" si="101">G222+G232</f>
        <v>27.36</v>
      </c>
      <c r="H233" s="32">
        <f t="shared" si="101"/>
        <v>20.750000000000004</v>
      </c>
      <c r="I233" s="32">
        <f t="shared" si="101"/>
        <v>88.539999999999992</v>
      </c>
      <c r="J233" s="32">
        <f t="shared" si="101"/>
        <v>501.88</v>
      </c>
      <c r="K233" s="32"/>
      <c r="L233" s="32">
        <f t="shared" ref="L233" si="102">L222+L232</f>
        <v>0</v>
      </c>
    </row>
    <row r="234" spans="1:12" ht="13.9" customHeight="1" thickBot="1" x14ac:dyDescent="0.25">
      <c r="A234" s="27"/>
      <c r="B234" s="28"/>
      <c r="C234" s="52" t="s">
        <v>5</v>
      </c>
      <c r="D234" s="53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515.41666666666663</v>
      </c>
      <c r="G234" s="34">
        <f t="shared" ref="G234:L234" si="103">(G24+G43+G62+G81+G100+G119+G138+G157+G176+G195+G214+G233)/(IF(G24=0,0,1)+IF(G43=0,0,1)+IF(G62=0,0,1)+IF(G81=0,0,1)+IF(G100=0,0,1)+IF(G119=0,0,1)+IF(G138=0,0,1)+IF(G157=0,0,1)+IF(G176=0,0,1)+IF(G195=0,0,1)+IF(G214=0,0,1)+IF(G233=0,0,1))</f>
        <v>22.794166666666666</v>
      </c>
      <c r="H234" s="34">
        <f t="shared" si="103"/>
        <v>19.645833333333336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92.029166666666654</v>
      </c>
      <c r="J234" s="34">
        <f t="shared" si="103"/>
        <v>591.05333333333328</v>
      </c>
      <c r="K234" s="34"/>
      <c r="L234" s="34" t="e">
        <f t="shared" si="103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2024-09-25T06:23:51Z</dcterms:modified>
</cp:coreProperties>
</file>